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Clienti\Pt site\Poienesti\"/>
    </mc:Choice>
  </mc:AlternateContent>
  <bookViews>
    <workbookView xWindow="0" yWindow="0" windowWidth="25125" windowHeight="141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3" i="1" s="1"/>
  <c r="E14" i="1"/>
  <c r="E13" i="1" s="1"/>
  <c r="F14" i="1"/>
  <c r="F13" i="1" s="1"/>
  <c r="G14" i="1"/>
  <c r="G13" i="1" s="1"/>
  <c r="H14" i="1"/>
  <c r="H13" i="1" s="1"/>
  <c r="I14" i="1"/>
  <c r="I13" i="1" s="1"/>
  <c r="J14" i="1"/>
  <c r="K14" i="1"/>
  <c r="K13" i="1" s="1"/>
  <c r="J15" i="1"/>
  <c r="J16" i="1"/>
  <c r="D17" i="1"/>
  <c r="E17" i="1"/>
  <c r="F17" i="1"/>
  <c r="G17" i="1"/>
  <c r="H17" i="1"/>
  <c r="J17" i="1" s="1"/>
  <c r="I17" i="1"/>
  <c r="K17" i="1"/>
  <c r="J18" i="1"/>
  <c r="D19" i="1"/>
  <c r="E19" i="1"/>
  <c r="F19" i="1"/>
  <c r="G19" i="1"/>
  <c r="H19" i="1"/>
  <c r="J19" i="1" s="1"/>
  <c r="I19" i="1"/>
  <c r="K19" i="1"/>
  <c r="J20" i="1"/>
  <c r="D21" i="1"/>
  <c r="E21" i="1"/>
  <c r="F21" i="1"/>
  <c r="G21" i="1"/>
  <c r="H21" i="1"/>
  <c r="I21" i="1"/>
  <c r="J21" i="1" s="1"/>
  <c r="K21" i="1"/>
  <c r="J22" i="1"/>
  <c r="D26" i="1"/>
  <c r="D25" i="1" s="1"/>
  <c r="D24" i="1" s="1"/>
  <c r="D23" i="1" s="1"/>
  <c r="E26" i="1"/>
  <c r="E25" i="1" s="1"/>
  <c r="E24" i="1" s="1"/>
  <c r="E23" i="1" s="1"/>
  <c r="F26" i="1"/>
  <c r="F25" i="1" s="1"/>
  <c r="F24" i="1" s="1"/>
  <c r="F23" i="1" s="1"/>
  <c r="G26" i="1"/>
  <c r="G25" i="1" s="1"/>
  <c r="G24" i="1" s="1"/>
  <c r="G23" i="1" s="1"/>
  <c r="H26" i="1"/>
  <c r="H25" i="1" s="1"/>
  <c r="I26" i="1"/>
  <c r="I25" i="1" s="1"/>
  <c r="I24" i="1" s="1"/>
  <c r="I23" i="1" s="1"/>
  <c r="J26" i="1"/>
  <c r="K26" i="1"/>
  <c r="K25" i="1" s="1"/>
  <c r="K24" i="1" s="1"/>
  <c r="K23" i="1" s="1"/>
  <c r="J27" i="1"/>
  <c r="I11" i="1" l="1"/>
  <c r="I10" i="1" s="1"/>
  <c r="I12" i="1"/>
  <c r="J13" i="1"/>
  <c r="H11" i="1"/>
  <c r="H12" i="1"/>
  <c r="J12" i="1" s="1"/>
  <c r="G11" i="1"/>
  <c r="G10" i="1" s="1"/>
  <c r="G12" i="1"/>
  <c r="F11" i="1"/>
  <c r="F10" i="1" s="1"/>
  <c r="F12" i="1"/>
  <c r="E11" i="1"/>
  <c r="E10" i="1" s="1"/>
  <c r="E12" i="1"/>
  <c r="K11" i="1"/>
  <c r="K10" i="1" s="1"/>
  <c r="K12" i="1"/>
  <c r="H24" i="1"/>
  <c r="J25" i="1"/>
  <c r="D11" i="1"/>
  <c r="D10" i="1" s="1"/>
  <c r="D12" i="1"/>
  <c r="H23" i="1" l="1"/>
  <c r="J23" i="1" s="1"/>
  <c r="J24" i="1"/>
  <c r="J11" i="1"/>
  <c r="H10" i="1" l="1"/>
  <c r="J10" i="1" s="1"/>
</calcChain>
</file>

<file path=xl/sharedStrings.xml><?xml version="1.0" encoding="utf-8"?>
<sst xmlns="http://schemas.openxmlformats.org/spreadsheetml/2006/main" count="78" uniqueCount="78">
  <si>
    <t>JUDETUL  VASLUI</t>
  </si>
  <si>
    <t>COMUNA POIENESTI</t>
  </si>
  <si>
    <t xml:space="preserve"> Anexa 7</t>
  </si>
  <si>
    <t>Cont de executie - Detalierea cheltuielilor - Trimestrul: 4, Anul: 2016</t>
  </si>
  <si>
    <t>Capitolul: 67.02.03.07 - Camine culturale</t>
  </si>
  <si>
    <t>Denumirea indicatorilor</t>
  </si>
  <si>
    <t>A</t>
  </si>
  <si>
    <t>Cod indicator</t>
  </si>
  <si>
    <t>B</t>
  </si>
  <si>
    <t>Credite de angajament</t>
  </si>
  <si>
    <t>Credite bugetare</t>
  </si>
  <si>
    <t>initiale</t>
  </si>
  <si>
    <t>definitive</t>
  </si>
  <si>
    <t>Angajamente bugetare</t>
  </si>
  <si>
    <t>Angajamente legale</t>
  </si>
  <si>
    <t>Plăţi efectuate</t>
  </si>
  <si>
    <t>Angajamente legale de plătit</t>
  </si>
  <si>
    <t>7=5-6</t>
  </si>
  <si>
    <t>Cheltuieli efective</t>
  </si>
  <si>
    <t>1</t>
  </si>
  <si>
    <t>TOTAL CHELTUIELI  (cod 01+70+79+83+85)</t>
  </si>
  <si>
    <t>001</t>
  </si>
  <si>
    <t>2</t>
  </si>
  <si>
    <t>SECTIUNEA DE FUNCTIONARE (cod 01+79.f+84.f)</t>
  </si>
  <si>
    <t>001.01</t>
  </si>
  <si>
    <t>4</t>
  </si>
  <si>
    <t>CHELTUIELI CURENTE  (cod 10+20+30+40+50+51+55+56+57+59)</t>
  </si>
  <si>
    <t>01</t>
  </si>
  <si>
    <t>41</t>
  </si>
  <si>
    <t>TITLUL II  BUNURI SI SERVICII  (cod 20.01 la 20.06+20.09 la 20.16+20.18 la 20.27+20.30)</t>
  </si>
  <si>
    <t>20</t>
  </si>
  <si>
    <t>42</t>
  </si>
  <si>
    <t xml:space="preserve">Bunuri si servicii </t>
  </si>
  <si>
    <t>20.01</t>
  </si>
  <si>
    <t>45</t>
  </si>
  <si>
    <t>Incalzit, Iluminat si forta motrica</t>
  </si>
  <si>
    <t>20.01.03</t>
  </si>
  <si>
    <t>53</t>
  </si>
  <si>
    <t xml:space="preserve">Reparatii curente </t>
  </si>
  <si>
    <t>20.02</t>
  </si>
  <si>
    <t>62</t>
  </si>
  <si>
    <t>Bunuri de natura obiectelor de inventar  (cod 20.05.01+20.05.03+20.05.30)</t>
  </si>
  <si>
    <t>20.05</t>
  </si>
  <si>
    <t>65</t>
  </si>
  <si>
    <t>Alte obiecte de inventar</t>
  </si>
  <si>
    <t>20.05.30</t>
  </si>
  <si>
    <t>66</t>
  </si>
  <si>
    <t>Deplasari, detasari, transferari  (cod 20.06.01+20.06.02)</t>
  </si>
  <si>
    <t>20.06</t>
  </si>
  <si>
    <t>67</t>
  </si>
  <si>
    <t>Deplasari interne, detaşări, transferari</t>
  </si>
  <si>
    <t>20.06.01</t>
  </si>
  <si>
    <t>90</t>
  </si>
  <si>
    <t>Alte cheltuieli  (cod 20.30.01 la 20.30.04+20.30.06+20.30.07+20.30.09+20.30.30)</t>
  </si>
  <si>
    <t>20.30</t>
  </si>
  <si>
    <t>98</t>
  </si>
  <si>
    <t>Alte cheltuieli cu bunuri si servicii</t>
  </si>
  <si>
    <t>20.30.30</t>
  </si>
  <si>
    <t>212</t>
  </si>
  <si>
    <t>SECŢIUNEA DE DEZVOLTARE (cod 51+55+56+70+79.d+84.d)</t>
  </si>
  <si>
    <t>001.02</t>
  </si>
  <si>
    <t>369</t>
  </si>
  <si>
    <t>CHELTUIELI DE CAPITAL  (cod 71+72)</t>
  </si>
  <si>
    <t>70</t>
  </si>
  <si>
    <t>371</t>
  </si>
  <si>
    <t>TITLUL XII  ACTIVE NEFINANCIARE  (cod 71.01 la 71.03)</t>
  </si>
  <si>
    <t>71</t>
  </si>
  <si>
    <t>372</t>
  </si>
  <si>
    <t>Active fixe</t>
  </si>
  <si>
    <t>71.01</t>
  </si>
  <si>
    <t>376</t>
  </si>
  <si>
    <t>Alte active fixe</t>
  </si>
  <si>
    <t>71.01.30</t>
  </si>
  <si>
    <t>ORDONATOR DE CREDITE,</t>
  </si>
  <si>
    <t>CARAGATA MANOLE NELU</t>
  </si>
  <si>
    <t>.</t>
  </si>
  <si>
    <t>CONTABIL SEF,</t>
  </si>
  <si>
    <t>CRETU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</si>
</sst>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abSelected="1" topLeftCell="B1" workbookViewId="0"/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69.9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 thickBot="1" x14ac:dyDescent="0.3"/>
    <row r="7" spans="1:11" s="6" customFormat="1" ht="15.75" thickBot="1" x14ac:dyDescent="0.3">
      <c r="A7" s="5" t="s">
        <v>5</v>
      </c>
      <c r="B7" s="5"/>
      <c r="C7" s="5" t="s">
        <v>7</v>
      </c>
      <c r="D7" s="5" t="s">
        <v>9</v>
      </c>
      <c r="E7" s="5" t="s">
        <v>10</v>
      </c>
      <c r="F7" s="5"/>
      <c r="G7" s="5" t="s">
        <v>13</v>
      </c>
      <c r="H7" s="5" t="s">
        <v>14</v>
      </c>
      <c r="I7" s="5" t="s">
        <v>15</v>
      </c>
      <c r="J7" s="5" t="s">
        <v>16</v>
      </c>
      <c r="K7" s="5" t="s">
        <v>18</v>
      </c>
    </row>
    <row r="8" spans="1:11" s="6" customFormat="1" ht="21.75" thickBot="1" x14ac:dyDescent="0.3">
      <c r="A8" s="5"/>
      <c r="B8" s="5"/>
      <c r="C8" s="5"/>
      <c r="D8" s="5"/>
      <c r="E8" s="7" t="s">
        <v>11</v>
      </c>
      <c r="F8" s="7" t="s">
        <v>12</v>
      </c>
      <c r="G8" s="5"/>
      <c r="H8" s="5"/>
      <c r="I8" s="5"/>
      <c r="J8" s="5"/>
      <c r="K8" s="5"/>
    </row>
    <row r="9" spans="1:11" s="6" customFormat="1" ht="15.75" thickBot="1" x14ac:dyDescent="0.3">
      <c r="A9" s="5" t="s">
        <v>6</v>
      </c>
      <c r="B9" s="5"/>
      <c r="C9" s="7" t="s">
        <v>8</v>
      </c>
      <c r="D9" s="7">
        <v>1</v>
      </c>
      <c r="E9" s="7">
        <v>2</v>
      </c>
      <c r="F9" s="7">
        <v>3</v>
      </c>
      <c r="G9" s="7">
        <v>4</v>
      </c>
      <c r="H9" s="7">
        <v>5</v>
      </c>
      <c r="I9" s="7">
        <v>6</v>
      </c>
      <c r="J9" s="7" t="s">
        <v>17</v>
      </c>
      <c r="K9" s="7">
        <v>8</v>
      </c>
    </row>
    <row r="10" spans="1:11" s="6" customFormat="1" x14ac:dyDescent="0.25">
      <c r="A10" s="10" t="s">
        <v>19</v>
      </c>
      <c r="B10" s="10" t="s">
        <v>20</v>
      </c>
      <c r="C10" s="10" t="s">
        <v>21</v>
      </c>
      <c r="D10" s="11">
        <f>D11+D23</f>
        <v>34200</v>
      </c>
      <c r="E10" s="11">
        <f>E11+E23</f>
        <v>6200</v>
      </c>
      <c r="F10" s="11">
        <f>F11+F23</f>
        <v>34200</v>
      </c>
      <c r="G10" s="11">
        <f>G11+G23</f>
        <v>34200</v>
      </c>
      <c r="H10" s="11">
        <f>H11+H23</f>
        <v>34200</v>
      </c>
      <c r="I10" s="11">
        <f>I11+I23</f>
        <v>24472</v>
      </c>
      <c r="J10" s="11">
        <f>H10-I10</f>
        <v>9728</v>
      </c>
      <c r="K10" s="11">
        <f>K11+K23</f>
        <v>25729</v>
      </c>
    </row>
    <row r="11" spans="1:11" s="6" customFormat="1" ht="22.5" x14ac:dyDescent="0.25">
      <c r="A11" s="10" t="s">
        <v>22</v>
      </c>
      <c r="B11" s="10" t="s">
        <v>23</v>
      </c>
      <c r="C11" s="10" t="s">
        <v>24</v>
      </c>
      <c r="D11" s="11">
        <f>+D13</f>
        <v>34200</v>
      </c>
      <c r="E11" s="11">
        <f>+E13</f>
        <v>6200</v>
      </c>
      <c r="F11" s="11">
        <f>+F13</f>
        <v>34200</v>
      </c>
      <c r="G11" s="11">
        <f>+G13</f>
        <v>34200</v>
      </c>
      <c r="H11" s="11">
        <f>+H13</f>
        <v>34200</v>
      </c>
      <c r="I11" s="11">
        <f>+I13</f>
        <v>24472</v>
      </c>
      <c r="J11" s="11">
        <f>H11-I11</f>
        <v>9728</v>
      </c>
      <c r="K11" s="11">
        <f>+K13</f>
        <v>22462</v>
      </c>
    </row>
    <row r="12" spans="1:11" s="6" customFormat="1" ht="22.5" x14ac:dyDescent="0.25">
      <c r="A12" s="10" t="s">
        <v>25</v>
      </c>
      <c r="B12" s="10" t="s">
        <v>26</v>
      </c>
      <c r="C12" s="10" t="s">
        <v>27</v>
      </c>
      <c r="D12" s="11">
        <f>+D13</f>
        <v>34200</v>
      </c>
      <c r="E12" s="11">
        <f>+E13</f>
        <v>6200</v>
      </c>
      <c r="F12" s="11">
        <f>+F13</f>
        <v>34200</v>
      </c>
      <c r="G12" s="11">
        <f>+G13</f>
        <v>34200</v>
      </c>
      <c r="H12" s="11">
        <f>+H13</f>
        <v>34200</v>
      </c>
      <c r="I12" s="11">
        <f>+I13</f>
        <v>24472</v>
      </c>
      <c r="J12" s="11">
        <f>H12-I12</f>
        <v>9728</v>
      </c>
      <c r="K12" s="11">
        <f>+K13</f>
        <v>22462</v>
      </c>
    </row>
    <row r="13" spans="1:11" s="6" customFormat="1" ht="22.5" x14ac:dyDescent="0.25">
      <c r="A13" s="10" t="s">
        <v>28</v>
      </c>
      <c r="B13" s="10" t="s">
        <v>29</v>
      </c>
      <c r="C13" s="10" t="s">
        <v>30</v>
      </c>
      <c r="D13" s="11">
        <f>D14+D16+D17+D19+D21</f>
        <v>34200</v>
      </c>
      <c r="E13" s="11">
        <f>E14+E16+E17+E19+E21</f>
        <v>6200</v>
      </c>
      <c r="F13" s="11">
        <f>F14+F16+F17+F19+F21</f>
        <v>34200</v>
      </c>
      <c r="G13" s="11">
        <f>G14+G16+G17+G19+G21</f>
        <v>34200</v>
      </c>
      <c r="H13" s="11">
        <f>H14+H16+H17+H19+H21</f>
        <v>34200</v>
      </c>
      <c r="I13" s="11">
        <f>I14+I16+I17+I19+I21</f>
        <v>24472</v>
      </c>
      <c r="J13" s="11">
        <f>H13-I13</f>
        <v>9728</v>
      </c>
      <c r="K13" s="11">
        <f>K14+K16+K17+K19+K21</f>
        <v>22462</v>
      </c>
    </row>
    <row r="14" spans="1:11" s="6" customFormat="1" x14ac:dyDescent="0.25">
      <c r="A14" s="10" t="s">
        <v>31</v>
      </c>
      <c r="B14" s="10" t="s">
        <v>32</v>
      </c>
      <c r="C14" s="10" t="s">
        <v>33</v>
      </c>
      <c r="D14" s="11">
        <f>+D15</f>
        <v>200</v>
      </c>
      <c r="E14" s="11">
        <f>+E15</f>
        <v>200</v>
      </c>
      <c r="F14" s="11">
        <f>+F15</f>
        <v>200</v>
      </c>
      <c r="G14" s="11">
        <f>+G15</f>
        <v>200</v>
      </c>
      <c r="H14" s="11">
        <f>+H15</f>
        <v>200</v>
      </c>
      <c r="I14" s="11">
        <f>+I15</f>
        <v>0</v>
      </c>
      <c r="J14" s="11">
        <f>H14-I14</f>
        <v>200</v>
      </c>
      <c r="K14" s="11">
        <f>+K15</f>
        <v>0</v>
      </c>
    </row>
    <row r="15" spans="1:11" s="6" customFormat="1" x14ac:dyDescent="0.25">
      <c r="A15" s="10" t="s">
        <v>34</v>
      </c>
      <c r="B15" s="10" t="s">
        <v>35</v>
      </c>
      <c r="C15" s="10" t="s">
        <v>36</v>
      </c>
      <c r="D15" s="11">
        <v>200</v>
      </c>
      <c r="E15" s="11">
        <v>200</v>
      </c>
      <c r="F15" s="11">
        <v>200</v>
      </c>
      <c r="G15" s="11">
        <v>200</v>
      </c>
      <c r="H15" s="11">
        <v>200</v>
      </c>
      <c r="I15" s="11">
        <v>0</v>
      </c>
      <c r="J15" s="11">
        <f>H15-I15</f>
        <v>200</v>
      </c>
      <c r="K15" s="11">
        <v>0</v>
      </c>
    </row>
    <row r="16" spans="1:11" s="6" customFormat="1" x14ac:dyDescent="0.25">
      <c r="A16" s="10" t="s">
        <v>37</v>
      </c>
      <c r="B16" s="10" t="s">
        <v>38</v>
      </c>
      <c r="C16" s="10" t="s">
        <v>39</v>
      </c>
      <c r="D16" s="11">
        <v>4000</v>
      </c>
      <c r="E16" s="11">
        <v>0</v>
      </c>
      <c r="F16" s="11">
        <v>4000</v>
      </c>
      <c r="G16" s="11">
        <v>4000</v>
      </c>
      <c r="H16" s="11">
        <v>4000</v>
      </c>
      <c r="I16" s="11">
        <v>3024</v>
      </c>
      <c r="J16" s="11">
        <f>H16-I16</f>
        <v>976</v>
      </c>
      <c r="K16" s="11">
        <v>3024</v>
      </c>
    </row>
    <row r="17" spans="1:12" s="6" customFormat="1" ht="22.5" x14ac:dyDescent="0.25">
      <c r="A17" s="10" t="s">
        <v>40</v>
      </c>
      <c r="B17" s="10" t="s">
        <v>41</v>
      </c>
      <c r="C17" s="10" t="s">
        <v>42</v>
      </c>
      <c r="D17" s="11">
        <f>+D18</f>
        <v>4000</v>
      </c>
      <c r="E17" s="11">
        <f>+E18</f>
        <v>0</v>
      </c>
      <c r="F17" s="11">
        <f>+F18</f>
        <v>4000</v>
      </c>
      <c r="G17" s="11">
        <f>+G18</f>
        <v>4000</v>
      </c>
      <c r="H17" s="11">
        <f>+H18</f>
        <v>4000</v>
      </c>
      <c r="I17" s="11">
        <f>+I18</f>
        <v>2010</v>
      </c>
      <c r="J17" s="11">
        <f>H17-I17</f>
        <v>1990</v>
      </c>
      <c r="K17" s="11">
        <f>+K18</f>
        <v>0</v>
      </c>
    </row>
    <row r="18" spans="1:12" s="6" customFormat="1" x14ac:dyDescent="0.25">
      <c r="A18" s="10" t="s">
        <v>43</v>
      </c>
      <c r="B18" s="10" t="s">
        <v>44</v>
      </c>
      <c r="C18" s="10" t="s">
        <v>45</v>
      </c>
      <c r="D18" s="11">
        <v>4000</v>
      </c>
      <c r="E18" s="11">
        <v>0</v>
      </c>
      <c r="F18" s="11">
        <v>4000</v>
      </c>
      <c r="G18" s="11">
        <v>4000</v>
      </c>
      <c r="H18" s="11">
        <v>4000</v>
      </c>
      <c r="I18" s="11">
        <v>2010</v>
      </c>
      <c r="J18" s="11">
        <f>H18-I18</f>
        <v>1990</v>
      </c>
      <c r="K18" s="11">
        <v>0</v>
      </c>
    </row>
    <row r="19" spans="1:12" s="6" customFormat="1" ht="22.5" x14ac:dyDescent="0.25">
      <c r="A19" s="10" t="s">
        <v>46</v>
      </c>
      <c r="B19" s="10" t="s">
        <v>47</v>
      </c>
      <c r="C19" s="10" t="s">
        <v>48</v>
      </c>
      <c r="D19" s="11">
        <f>D20</f>
        <v>2000</v>
      </c>
      <c r="E19" s="11">
        <f>E20</f>
        <v>0</v>
      </c>
      <c r="F19" s="11">
        <f>F20</f>
        <v>2000</v>
      </c>
      <c r="G19" s="11">
        <f>G20</f>
        <v>2000</v>
      </c>
      <c r="H19" s="11">
        <f>H20</f>
        <v>2000</v>
      </c>
      <c r="I19" s="11">
        <f>I20</f>
        <v>0</v>
      </c>
      <c r="J19" s="11">
        <f>H19-I19</f>
        <v>2000</v>
      </c>
      <c r="K19" s="11">
        <f>K20</f>
        <v>0</v>
      </c>
    </row>
    <row r="20" spans="1:12" s="6" customFormat="1" x14ac:dyDescent="0.25">
      <c r="A20" s="10" t="s">
        <v>49</v>
      </c>
      <c r="B20" s="10" t="s">
        <v>50</v>
      </c>
      <c r="C20" s="10" t="s">
        <v>51</v>
      </c>
      <c r="D20" s="11">
        <v>2000</v>
      </c>
      <c r="E20" s="11">
        <v>0</v>
      </c>
      <c r="F20" s="11">
        <v>2000</v>
      </c>
      <c r="G20" s="11">
        <v>2000</v>
      </c>
      <c r="H20" s="11">
        <v>2000</v>
      </c>
      <c r="I20" s="11">
        <v>0</v>
      </c>
      <c r="J20" s="11">
        <f>H20-I20</f>
        <v>2000</v>
      </c>
      <c r="K20" s="11">
        <v>0</v>
      </c>
    </row>
    <row r="21" spans="1:12" s="6" customFormat="1" ht="33" x14ac:dyDescent="0.25">
      <c r="A21" s="10" t="s">
        <v>52</v>
      </c>
      <c r="B21" s="10" t="s">
        <v>53</v>
      </c>
      <c r="C21" s="10" t="s">
        <v>54</v>
      </c>
      <c r="D21" s="11">
        <f>+D22</f>
        <v>24000</v>
      </c>
      <c r="E21" s="11">
        <f>+E22</f>
        <v>6000</v>
      </c>
      <c r="F21" s="11">
        <f>+F22</f>
        <v>24000</v>
      </c>
      <c r="G21" s="11">
        <f>+G22</f>
        <v>24000</v>
      </c>
      <c r="H21" s="11">
        <f>+H22</f>
        <v>24000</v>
      </c>
      <c r="I21" s="11">
        <f>+I22</f>
        <v>19438</v>
      </c>
      <c r="J21" s="11">
        <f>H21-I21</f>
        <v>4562</v>
      </c>
      <c r="K21" s="11">
        <f>+K22</f>
        <v>19438</v>
      </c>
    </row>
    <row r="22" spans="1:12" s="6" customFormat="1" x14ac:dyDescent="0.25">
      <c r="A22" s="10" t="s">
        <v>55</v>
      </c>
      <c r="B22" s="10" t="s">
        <v>56</v>
      </c>
      <c r="C22" s="10" t="s">
        <v>57</v>
      </c>
      <c r="D22" s="11">
        <v>24000</v>
      </c>
      <c r="E22" s="11">
        <v>6000</v>
      </c>
      <c r="F22" s="11">
        <v>24000</v>
      </c>
      <c r="G22" s="11">
        <v>24000</v>
      </c>
      <c r="H22" s="11">
        <v>24000</v>
      </c>
      <c r="I22" s="11">
        <v>19438</v>
      </c>
      <c r="J22" s="11">
        <f>H22-I22</f>
        <v>4562</v>
      </c>
      <c r="K22" s="11">
        <v>19438</v>
      </c>
    </row>
    <row r="23" spans="1:12" s="6" customFormat="1" ht="22.5" x14ac:dyDescent="0.25">
      <c r="A23" s="10" t="s">
        <v>58</v>
      </c>
      <c r="B23" s="10" t="s">
        <v>59</v>
      </c>
      <c r="C23" s="10" t="s">
        <v>60</v>
      </c>
      <c r="D23" s="11">
        <f>+D24</f>
        <v>0</v>
      </c>
      <c r="E23" s="11">
        <f>+E24</f>
        <v>0</v>
      </c>
      <c r="F23" s="11">
        <f>+F24</f>
        <v>0</v>
      </c>
      <c r="G23" s="11">
        <f>+G24</f>
        <v>0</v>
      </c>
      <c r="H23" s="11">
        <f>+H24</f>
        <v>0</v>
      </c>
      <c r="I23" s="11">
        <f>+I24</f>
        <v>0</v>
      </c>
      <c r="J23" s="11">
        <f>H23-I23</f>
        <v>0</v>
      </c>
      <c r="K23" s="11">
        <f>+K24</f>
        <v>3267</v>
      </c>
    </row>
    <row r="24" spans="1:12" s="6" customFormat="1" x14ac:dyDescent="0.25">
      <c r="A24" s="10" t="s">
        <v>61</v>
      </c>
      <c r="B24" s="10" t="s">
        <v>62</v>
      </c>
      <c r="C24" s="10" t="s">
        <v>63</v>
      </c>
      <c r="D24" s="11">
        <f>D25</f>
        <v>0</v>
      </c>
      <c r="E24" s="11">
        <f>E25</f>
        <v>0</v>
      </c>
      <c r="F24" s="11">
        <f>F25</f>
        <v>0</v>
      </c>
      <c r="G24" s="11">
        <f>G25</f>
        <v>0</v>
      </c>
      <c r="H24" s="11">
        <f>H25</f>
        <v>0</v>
      </c>
      <c r="I24" s="11">
        <f>I25</f>
        <v>0</v>
      </c>
      <c r="J24" s="11">
        <f>H24-I24</f>
        <v>0</v>
      </c>
      <c r="K24" s="11">
        <f>K25</f>
        <v>3267</v>
      </c>
    </row>
    <row r="25" spans="1:12" s="6" customFormat="1" ht="22.5" x14ac:dyDescent="0.25">
      <c r="A25" s="10" t="s">
        <v>64</v>
      </c>
      <c r="B25" s="10" t="s">
        <v>65</v>
      </c>
      <c r="C25" s="10" t="s">
        <v>66</v>
      </c>
      <c r="D25" s="11">
        <f>D26</f>
        <v>0</v>
      </c>
      <c r="E25" s="11">
        <f>E26</f>
        <v>0</v>
      </c>
      <c r="F25" s="11">
        <f>F26</f>
        <v>0</v>
      </c>
      <c r="G25" s="11">
        <f>G26</f>
        <v>0</v>
      </c>
      <c r="H25" s="11">
        <f>H26</f>
        <v>0</v>
      </c>
      <c r="I25" s="11">
        <f>I26</f>
        <v>0</v>
      </c>
      <c r="J25" s="11">
        <f>H25-I25</f>
        <v>0</v>
      </c>
      <c r="K25" s="11">
        <f>K26</f>
        <v>3267</v>
      </c>
    </row>
    <row r="26" spans="1:12" s="6" customFormat="1" x14ac:dyDescent="0.25">
      <c r="A26" s="10" t="s">
        <v>67</v>
      </c>
      <c r="B26" s="10" t="s">
        <v>68</v>
      </c>
      <c r="C26" s="10" t="s">
        <v>69</v>
      </c>
      <c r="D26" s="11">
        <f>+D27</f>
        <v>0</v>
      </c>
      <c r="E26" s="11">
        <f>+E27</f>
        <v>0</v>
      </c>
      <c r="F26" s="11">
        <f>+F27</f>
        <v>0</v>
      </c>
      <c r="G26" s="11">
        <f>+G27</f>
        <v>0</v>
      </c>
      <c r="H26" s="11">
        <f>+H27</f>
        <v>0</v>
      </c>
      <c r="I26" s="11">
        <f>+I27</f>
        <v>0</v>
      </c>
      <c r="J26" s="11">
        <f>H26-I26</f>
        <v>0</v>
      </c>
      <c r="K26" s="11">
        <f>+K27</f>
        <v>3267</v>
      </c>
    </row>
    <row r="27" spans="1:12" s="6" customFormat="1" x14ac:dyDescent="0.25">
      <c r="A27" s="10" t="s">
        <v>70</v>
      </c>
      <c r="B27" s="10" t="s">
        <v>71</v>
      </c>
      <c r="C27" s="10" t="s">
        <v>72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f>H27-I27</f>
        <v>0</v>
      </c>
      <c r="K27" s="11">
        <v>3267</v>
      </c>
    </row>
    <row r="28" spans="1:12" s="6" customFormat="1" x14ac:dyDescent="0.25">
      <c r="A28" s="8"/>
      <c r="B28" s="8"/>
      <c r="C28" s="8"/>
      <c r="D28" s="9"/>
      <c r="E28" s="9"/>
      <c r="F28" s="9"/>
      <c r="G28" s="9"/>
      <c r="H28" s="9"/>
      <c r="I28" s="9"/>
      <c r="J28" s="9"/>
      <c r="K28" s="9"/>
    </row>
    <row r="29" spans="1:12" x14ac:dyDescent="0.25">
      <c r="A29" s="13" t="s">
        <v>73</v>
      </c>
      <c r="B29" s="13"/>
      <c r="C29" s="13"/>
      <c r="D29" s="13"/>
      <c r="E29" s="13" t="s">
        <v>75</v>
      </c>
      <c r="F29" s="13"/>
      <c r="G29" s="13"/>
      <c r="H29" s="13"/>
      <c r="I29" s="13" t="s">
        <v>76</v>
      </c>
      <c r="J29" s="13"/>
      <c r="K29" s="13"/>
      <c r="L29" s="13"/>
    </row>
    <row r="30" spans="1:12" x14ac:dyDescent="0.25">
      <c r="A30" s="3" t="s">
        <v>74</v>
      </c>
      <c r="B30" s="3"/>
      <c r="C30" s="3"/>
      <c r="D30" s="3"/>
      <c r="E30" s="3"/>
      <c r="F30" s="3"/>
      <c r="G30" s="3"/>
      <c r="H30" s="3"/>
      <c r="I30" s="3" t="s">
        <v>77</v>
      </c>
      <c r="J30" s="3"/>
      <c r="K30" s="3"/>
      <c r="L30" s="3"/>
    </row>
    <row r="57" spans="1:20" x14ac:dyDescent="0.25">
      <c r="A57" s="12"/>
      <c r="B57" s="12"/>
      <c r="C57" s="12"/>
      <c r="D57" s="12"/>
      <c r="I57" s="12"/>
      <c r="J57" s="12"/>
      <c r="K57" s="12"/>
      <c r="L57" s="12"/>
      <c r="Q57" s="12"/>
      <c r="R57" s="12"/>
      <c r="S57" s="12"/>
      <c r="T57" s="12"/>
    </row>
  </sheetData>
  <mergeCells count="21">
    <mergeCell ref="A29:D29"/>
    <mergeCell ref="A30:D30"/>
    <mergeCell ref="E29:H29"/>
    <mergeCell ref="E30:H30"/>
    <mergeCell ref="I29:L29"/>
    <mergeCell ref="I30:L30"/>
    <mergeCell ref="A9:B9"/>
    <mergeCell ref="C7:C8"/>
    <mergeCell ref="D7:D8"/>
    <mergeCell ref="E7:F7"/>
    <mergeCell ref="G7:G8"/>
    <mergeCell ref="H7:H8"/>
    <mergeCell ref="A1:K1"/>
    <mergeCell ref="A2:K2"/>
    <mergeCell ref="A3:K3"/>
    <mergeCell ref="A4:K4"/>
    <mergeCell ref="A5:K5"/>
    <mergeCell ref="A7:B8"/>
    <mergeCell ref="I7:I8"/>
    <mergeCell ref="J7:J8"/>
    <mergeCell ref="K7:K8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2017-02-02T14:03:58Z</dcterms:created>
  <dcterms:modified xsi:type="dcterms:W3CDTF">2017-02-02T14:04:00Z</dcterms:modified>
</cp:coreProperties>
</file>